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40" windowHeight="8835" activeTab="0"/>
  </bookViews>
  <sheets>
    <sheet name="прил1 расч дот декабрь" sheetId="1" r:id="rId1"/>
  </sheets>
  <definedNames/>
  <calcPr fullCalcOnLoad="1"/>
</workbook>
</file>

<file path=xl/sharedStrings.xml><?xml version="1.0" encoding="utf-8"?>
<sst xmlns="http://schemas.openxmlformats.org/spreadsheetml/2006/main" count="78" uniqueCount="29">
  <si>
    <t>расчет</t>
  </si>
  <si>
    <t>НДФЛ</t>
  </si>
  <si>
    <t>ЕСХН</t>
  </si>
  <si>
    <t>итого</t>
  </si>
  <si>
    <t>ЕНВД</t>
  </si>
  <si>
    <t>дотация</t>
  </si>
  <si>
    <t>проверка</t>
  </si>
  <si>
    <t>ДВБОМР(ГО) - размер дотации на выравнивание и объем налоговых по доп.нормативам)</t>
  </si>
  <si>
    <t>НД -  объем налоговых доходов ( за исключением налоговых доходов по доп. и дифф.нормативам)</t>
  </si>
  <si>
    <t>МБТ (вмз)-объем иных МБТ поселениям, утвержденный решением представительного органа МР о бюджете МР, за исключением иных МБТ на осуществление части полномочий по решению вопросов местного значения в соответствии с заключенными соглашениями</t>
  </si>
  <si>
    <t>Д размер дотации поселениям</t>
  </si>
  <si>
    <t>Итого к расчету Д</t>
  </si>
  <si>
    <t>Величина  для расчета</t>
  </si>
  <si>
    <t>С выр.пос. -объем субсидий из областного бюджета местным бюджетам на формирование районных фондов финансовой поддержки поселений</t>
  </si>
  <si>
    <t>налоговые</t>
  </si>
  <si>
    <t>УСН</t>
  </si>
  <si>
    <t>НД(ед)- объем налоговых доходов городских и сельских поселений по единым нормативам отчислений,подлежащих зачислению в бюджет муниципального района, утвержд. представительным ораном муниципального района в соответствии с п.4 ст.61 и п.4 ст. 61,5 БК РФ</t>
  </si>
  <si>
    <t>расчет по формуле Д=0,075 х (НД + ДВБОМР(ГО)) - НД (ен)-МБТ(вмз)+Свыр. пос.</t>
  </si>
  <si>
    <t>Расчет  дотации на 2020 год</t>
  </si>
  <si>
    <t>госпошлина</t>
  </si>
  <si>
    <t>Субсидия на выравнивание поселений</t>
  </si>
  <si>
    <t>прил 1</t>
  </si>
  <si>
    <t>Д не может быть меньше величины Субсидии на выравнивание поселений х 1,01</t>
  </si>
  <si>
    <r>
      <t>и не может быть меньше Свыр. пос х 1,01</t>
    </r>
    <r>
      <rPr>
        <sz val="10"/>
        <rFont val="Arial Cyr"/>
        <family val="0"/>
      </rPr>
      <t xml:space="preserve"> (п.3 приложения 4 к закону Иркутской области от 28.11.2017 года № 84-ОЗ)</t>
    </r>
  </si>
  <si>
    <t>Расчет  дотации на 2021 год</t>
  </si>
  <si>
    <t>приложение 1</t>
  </si>
  <si>
    <t>Расчет  дотации на 2022 год</t>
  </si>
  <si>
    <t>Патент</t>
  </si>
  <si>
    <t>патент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</si>
</sst>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000000"/>
    <numFmt numFmtId="174" formatCode="0.00000"/>
    <numFmt numFmtId="175" formatCode="0.0"/>
    <numFmt numFmtId="176" formatCode="0.000%"/>
    <numFmt numFmtId="177" formatCode="0.000"/>
    <numFmt numFmtId="178" formatCode="#,##0.0_ ;[Red]\-#,##0.0\ "/>
    <numFmt numFmtId="179" formatCode="#,##0_ ;[Red]\-#,##0\ "/>
    <numFmt numFmtId="180" formatCode="#,##0.0000_ ;[Red]\-#,##0.0000\ "/>
    <numFmt numFmtId="181" formatCode="0.000000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000000000"/>
    <numFmt numFmtId="189" formatCode="0.0000000"/>
    <numFmt numFmtId="190" formatCode="#,##0.00000"/>
    <numFmt numFmtId="191" formatCode="#,##0.000000"/>
    <numFmt numFmtId="192" formatCode="#,##0.0000"/>
    <numFmt numFmtId="193" formatCode="#,##0.00_ ;[Red]\-#,##0.00\ "/>
  </numFmts>
  <fonts count="41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4" xfId="0" applyFill="1" applyBorder="1" applyAlignment="1">
      <alignment horizontal="left" indent="1"/>
    </xf>
    <xf numFmtId="0" fontId="0" fillId="33" borderId="25" xfId="0" applyFill="1" applyBorder="1" applyAlignment="1">
      <alignment/>
    </xf>
    <xf numFmtId="0" fontId="0" fillId="34" borderId="26" xfId="0" applyFill="1" applyBorder="1" applyAlignment="1">
      <alignment/>
    </xf>
    <xf numFmtId="175" fontId="0" fillId="33" borderId="10" xfId="0" applyNumberFormat="1" applyFill="1" applyBorder="1" applyAlignment="1">
      <alignment/>
    </xf>
    <xf numFmtId="175" fontId="0" fillId="34" borderId="26" xfId="0" applyNumberFormat="1" applyFill="1" applyBorder="1" applyAlignment="1">
      <alignment/>
    </xf>
    <xf numFmtId="0" fontId="3" fillId="0" borderId="0" xfId="0" applyFont="1" applyFill="1" applyAlignment="1">
      <alignment horizontal="left" indent="15"/>
    </xf>
    <xf numFmtId="0" fontId="0" fillId="0" borderId="0" xfId="0" applyBorder="1" applyAlignment="1">
      <alignment wrapText="1"/>
    </xf>
    <xf numFmtId="1" fontId="0" fillId="0" borderId="0" xfId="0" applyNumberFormat="1" applyFill="1" applyBorder="1" applyAlignment="1">
      <alignment/>
    </xf>
    <xf numFmtId="0" fontId="6" fillId="0" borderId="26" xfId="0" applyFont="1" applyBorder="1" applyAlignment="1">
      <alignment/>
    </xf>
    <xf numFmtId="1" fontId="0" fillId="0" borderId="27" xfId="0" applyNumberFormat="1" applyBorder="1" applyAlignment="1">
      <alignment/>
    </xf>
    <xf numFmtId="1" fontId="0" fillId="0" borderId="13" xfId="0" applyNumberFormat="1" applyBorder="1" applyAlignment="1">
      <alignment/>
    </xf>
    <xf numFmtId="1" fontId="0" fillId="0" borderId="19" xfId="0" applyNumberFormat="1" applyBorder="1" applyAlignment="1">
      <alignment/>
    </xf>
    <xf numFmtId="1" fontId="0" fillId="33" borderId="28" xfId="0" applyNumberFormat="1" applyFill="1" applyBorder="1" applyAlignment="1">
      <alignment/>
    </xf>
    <xf numFmtId="0" fontId="0" fillId="34" borderId="29" xfId="0" applyFill="1" applyBorder="1" applyAlignment="1">
      <alignment/>
    </xf>
    <xf numFmtId="10" fontId="0" fillId="0" borderId="30" xfId="0" applyNumberFormat="1" applyBorder="1" applyAlignment="1">
      <alignment/>
    </xf>
    <xf numFmtId="2" fontId="0" fillId="34" borderId="31" xfId="0" applyNumberFormat="1" applyFill="1" applyBorder="1" applyAlignment="1">
      <alignment/>
    </xf>
    <xf numFmtId="175" fontId="0" fillId="0" borderId="10" xfId="0" applyNumberFormat="1" applyBorder="1" applyAlignment="1">
      <alignment/>
    </xf>
    <xf numFmtId="175" fontId="0" fillId="0" borderId="13" xfId="0" applyNumberFormat="1" applyBorder="1" applyAlignment="1">
      <alignment/>
    </xf>
    <xf numFmtId="175" fontId="0" fillId="33" borderId="15" xfId="0" applyNumberFormat="1" applyFill="1" applyBorder="1" applyAlignment="1">
      <alignment/>
    </xf>
    <xf numFmtId="175" fontId="0" fillId="0" borderId="0" xfId="0" applyNumberFormat="1" applyAlignment="1">
      <alignment/>
    </xf>
    <xf numFmtId="175" fontId="0" fillId="0" borderId="32" xfId="0" applyNumberFormat="1" applyBorder="1" applyAlignment="1">
      <alignment/>
    </xf>
    <xf numFmtId="175" fontId="0" fillId="33" borderId="15" xfId="0" applyNumberFormat="1" applyFill="1" applyBorder="1" applyAlignment="1">
      <alignment wrapText="1"/>
    </xf>
    <xf numFmtId="1" fontId="0" fillId="0" borderId="33" xfId="0" applyNumberFormat="1" applyBorder="1" applyAlignment="1">
      <alignment wrapText="1"/>
    </xf>
    <xf numFmtId="0" fontId="3" fillId="0" borderId="0" xfId="0" applyFont="1" applyAlignment="1">
      <alignment vertical="top"/>
    </xf>
    <xf numFmtId="9" fontId="0" fillId="0" borderId="10" xfId="0" applyNumberFormat="1" applyBorder="1" applyAlignment="1">
      <alignment/>
    </xf>
    <xf numFmtId="175" fontId="0" fillId="34" borderId="31" xfId="0" applyNumberFormat="1" applyFill="1" applyBorder="1" applyAlignment="1">
      <alignment/>
    </xf>
    <xf numFmtId="0" fontId="0" fillId="0" borderId="13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AL31"/>
  <sheetViews>
    <sheetView tabSelected="1" zoomScalePageLayoutView="0" workbookViewId="0" topLeftCell="A1">
      <selection activeCell="L16" sqref="L16:L17"/>
    </sheetView>
  </sheetViews>
  <sheetFormatPr defaultColWidth="9.00390625" defaultRowHeight="12.75"/>
  <cols>
    <col min="1" max="1" width="22.375" style="0" customWidth="1"/>
    <col min="11" max="11" width="9.375" style="0" customWidth="1"/>
    <col min="12" max="12" width="11.25390625" style="0" bestFit="1" customWidth="1"/>
    <col min="14" max="14" width="13.75390625" style="0" customWidth="1"/>
    <col min="23" max="23" width="12.375" style="0" customWidth="1"/>
    <col min="26" max="26" width="6.625" style="0" customWidth="1"/>
    <col min="27" max="27" width="13.875" style="0" customWidth="1"/>
    <col min="36" max="36" width="11.375" style="0" customWidth="1"/>
  </cols>
  <sheetData>
    <row r="1" ht="6" customHeight="1"/>
    <row r="2" spans="1:37" ht="12.75">
      <c r="A2" s="29" t="s">
        <v>18</v>
      </c>
      <c r="B2" s="14"/>
      <c r="C2" s="14"/>
      <c r="D2" s="14"/>
      <c r="E2" s="14"/>
      <c r="F2" s="14"/>
      <c r="G2" s="14"/>
      <c r="H2" s="14"/>
      <c r="K2" t="s">
        <v>21</v>
      </c>
      <c r="N2" s="29" t="s">
        <v>24</v>
      </c>
      <c r="O2" s="14"/>
      <c r="P2" s="14"/>
      <c r="Q2" s="14"/>
      <c r="R2" s="14"/>
      <c r="S2" s="14"/>
      <c r="T2" s="14"/>
      <c r="U2" s="14"/>
      <c r="X2" t="s">
        <v>21</v>
      </c>
      <c r="AA2" s="29" t="s">
        <v>26</v>
      </c>
      <c r="AB2" s="14"/>
      <c r="AC2" s="14"/>
      <c r="AD2" s="14"/>
      <c r="AE2" s="14"/>
      <c r="AF2" s="14"/>
      <c r="AG2" s="14"/>
      <c r="AH2" s="14"/>
      <c r="AK2" s="4" t="s">
        <v>25</v>
      </c>
    </row>
    <row r="3" spans="1:34" ht="12.75">
      <c r="A3" s="4" t="s">
        <v>17</v>
      </c>
      <c r="B3" s="4"/>
      <c r="C3" s="4"/>
      <c r="D3" s="4"/>
      <c r="E3" s="4"/>
      <c r="F3" s="4"/>
      <c r="G3" s="4"/>
      <c r="H3" s="4"/>
      <c r="N3" s="4" t="s">
        <v>17</v>
      </c>
      <c r="O3" s="4"/>
      <c r="P3" s="4"/>
      <c r="Q3" s="4"/>
      <c r="R3" s="4"/>
      <c r="S3" s="4"/>
      <c r="T3" s="4"/>
      <c r="U3" s="4"/>
      <c r="AA3" s="4" t="s">
        <v>17</v>
      </c>
      <c r="AB3" s="4"/>
      <c r="AC3" s="4"/>
      <c r="AD3" s="4"/>
      <c r="AE3" s="4"/>
      <c r="AF3" s="4"/>
      <c r="AG3" s="4"/>
      <c r="AH3" s="4"/>
    </row>
    <row r="4" spans="1:38" ht="13.5" customHeight="1" thickBot="1">
      <c r="A4" s="47" t="s">
        <v>23</v>
      </c>
      <c r="L4" s="2" t="s">
        <v>0</v>
      </c>
      <c r="N4" s="47" t="s">
        <v>23</v>
      </c>
      <c r="Y4" s="2" t="s">
        <v>0</v>
      </c>
      <c r="AA4" s="47" t="s">
        <v>23</v>
      </c>
      <c r="AL4" s="2" t="s">
        <v>0</v>
      </c>
    </row>
    <row r="5" spans="1:38" ht="12.75">
      <c r="A5" s="9" t="s">
        <v>8</v>
      </c>
      <c r="B5" s="5"/>
      <c r="C5" s="5"/>
      <c r="D5" s="5"/>
      <c r="E5" s="5"/>
      <c r="F5" s="5"/>
      <c r="G5" s="5"/>
      <c r="H5" s="5"/>
      <c r="I5" s="5"/>
      <c r="J5" s="5"/>
      <c r="K5" s="41">
        <f>B27</f>
        <v>36051.700000000004</v>
      </c>
      <c r="L5" s="37"/>
      <c r="N5" s="9" t="s">
        <v>8</v>
      </c>
      <c r="O5" s="5"/>
      <c r="P5" s="5"/>
      <c r="Q5" s="5"/>
      <c r="R5" s="5"/>
      <c r="S5" s="5"/>
      <c r="T5" s="5"/>
      <c r="U5" s="5"/>
      <c r="V5" s="5"/>
      <c r="W5" s="5"/>
      <c r="X5" s="41">
        <f>O27</f>
        <v>34798.9</v>
      </c>
      <c r="Y5" s="37"/>
      <c r="AA5" s="9" t="s">
        <v>8</v>
      </c>
      <c r="AB5" s="5"/>
      <c r="AC5" s="5"/>
      <c r="AD5" s="5"/>
      <c r="AE5" s="5"/>
      <c r="AF5" s="5"/>
      <c r="AG5" s="5"/>
      <c r="AH5" s="5"/>
      <c r="AI5" s="5"/>
      <c r="AJ5" s="5"/>
      <c r="AK5" s="41">
        <f>AB27</f>
        <v>35702.1</v>
      </c>
      <c r="AL5" s="37"/>
    </row>
    <row r="6" spans="10:38" ht="3" customHeight="1">
      <c r="J6" s="10"/>
      <c r="K6" s="10"/>
      <c r="L6" s="26"/>
      <c r="W6" s="10"/>
      <c r="X6" s="10"/>
      <c r="Y6" s="26"/>
      <c r="AJ6" s="10"/>
      <c r="AK6" s="10"/>
      <c r="AL6" s="26"/>
    </row>
    <row r="7" spans="1:38" ht="12.75">
      <c r="A7" s="9" t="s">
        <v>7</v>
      </c>
      <c r="B7" s="5"/>
      <c r="C7" s="5"/>
      <c r="D7" s="5"/>
      <c r="E7" s="5"/>
      <c r="F7" s="5"/>
      <c r="G7" s="5"/>
      <c r="H7" s="5"/>
      <c r="I7" s="5"/>
      <c r="J7" s="5"/>
      <c r="K7" s="9">
        <v>98383.5</v>
      </c>
      <c r="L7" s="26"/>
      <c r="N7" s="9" t="s">
        <v>7</v>
      </c>
      <c r="O7" s="5"/>
      <c r="P7" s="5"/>
      <c r="Q7" s="5"/>
      <c r="R7" s="5"/>
      <c r="S7" s="5"/>
      <c r="T7" s="5"/>
      <c r="U7" s="5"/>
      <c r="V7" s="5"/>
      <c r="W7" s="5"/>
      <c r="X7" s="9">
        <v>93719.1</v>
      </c>
      <c r="Y7" s="26"/>
      <c r="AA7" s="9" t="s">
        <v>7</v>
      </c>
      <c r="AB7" s="5"/>
      <c r="AC7" s="5"/>
      <c r="AD7" s="5"/>
      <c r="AE7" s="5"/>
      <c r="AF7" s="5"/>
      <c r="AG7" s="5"/>
      <c r="AH7" s="5"/>
      <c r="AI7" s="5"/>
      <c r="AJ7" s="5"/>
      <c r="AK7" s="9">
        <v>98868</v>
      </c>
      <c r="AL7" s="26"/>
    </row>
    <row r="8" spans="1:38" ht="14.25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41">
        <f>K5+K7</f>
        <v>134435.2</v>
      </c>
      <c r="L8" s="26"/>
      <c r="N8" s="10"/>
      <c r="O8" s="10"/>
      <c r="P8" s="10"/>
      <c r="Q8" s="10"/>
      <c r="R8" s="10"/>
      <c r="S8" s="10"/>
      <c r="T8" s="10"/>
      <c r="U8" s="10"/>
      <c r="V8" s="10"/>
      <c r="W8" s="10"/>
      <c r="X8" s="41">
        <f>X5+X7</f>
        <v>128518</v>
      </c>
      <c r="Y8" s="26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41">
        <f>AK5+AK7</f>
        <v>134570.1</v>
      </c>
      <c r="AL8" s="26"/>
    </row>
    <row r="9" spans="1:38" ht="39.75" customHeight="1">
      <c r="A9" s="53" t="s">
        <v>16</v>
      </c>
      <c r="B9" s="54"/>
      <c r="C9" s="54"/>
      <c r="D9" s="54"/>
      <c r="E9" s="54"/>
      <c r="F9" s="54"/>
      <c r="G9" s="54"/>
      <c r="H9" s="54"/>
      <c r="I9" s="54"/>
      <c r="J9" s="55"/>
      <c r="K9" s="9">
        <v>0</v>
      </c>
      <c r="L9" s="26"/>
      <c r="N9" s="53" t="s">
        <v>16</v>
      </c>
      <c r="O9" s="54"/>
      <c r="P9" s="54"/>
      <c r="Q9" s="54"/>
      <c r="R9" s="54"/>
      <c r="S9" s="54"/>
      <c r="T9" s="54"/>
      <c r="U9" s="54"/>
      <c r="V9" s="54"/>
      <c r="W9" s="55"/>
      <c r="X9" s="9">
        <v>0</v>
      </c>
      <c r="Y9" s="26"/>
      <c r="AA9" s="53" t="s">
        <v>16</v>
      </c>
      <c r="AB9" s="54"/>
      <c r="AC9" s="54"/>
      <c r="AD9" s="54"/>
      <c r="AE9" s="54"/>
      <c r="AF9" s="54"/>
      <c r="AG9" s="54"/>
      <c r="AH9" s="54"/>
      <c r="AI9" s="54"/>
      <c r="AJ9" s="55"/>
      <c r="AK9" s="9">
        <v>0</v>
      </c>
      <c r="AL9" s="26"/>
    </row>
    <row r="10" spans="1:38" ht="3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4"/>
      <c r="L10" s="26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4"/>
      <c r="Y10" s="26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4"/>
      <c r="AL10" s="26"/>
    </row>
    <row r="11" spans="1:38" ht="43.5" customHeight="1">
      <c r="A11" s="53" t="s">
        <v>9</v>
      </c>
      <c r="B11" s="54"/>
      <c r="C11" s="54"/>
      <c r="D11" s="54"/>
      <c r="E11" s="54"/>
      <c r="F11" s="54"/>
      <c r="G11" s="54"/>
      <c r="H11" s="54"/>
      <c r="I11" s="54"/>
      <c r="J11" s="55"/>
      <c r="K11" s="9">
        <v>0</v>
      </c>
      <c r="L11" s="28"/>
      <c r="N11" s="53" t="s">
        <v>9</v>
      </c>
      <c r="O11" s="54"/>
      <c r="P11" s="54"/>
      <c r="Q11" s="54"/>
      <c r="R11" s="54"/>
      <c r="S11" s="54"/>
      <c r="T11" s="54"/>
      <c r="U11" s="54"/>
      <c r="V11" s="54"/>
      <c r="W11" s="55"/>
      <c r="X11" s="9">
        <v>0</v>
      </c>
      <c r="Y11" s="28"/>
      <c r="AA11" s="53" t="s">
        <v>9</v>
      </c>
      <c r="AB11" s="54"/>
      <c r="AC11" s="54"/>
      <c r="AD11" s="54"/>
      <c r="AE11" s="54"/>
      <c r="AF11" s="54"/>
      <c r="AG11" s="54"/>
      <c r="AH11" s="54"/>
      <c r="AI11" s="54"/>
      <c r="AJ11" s="55"/>
      <c r="AK11" s="9">
        <v>0</v>
      </c>
      <c r="AL11" s="28"/>
    </row>
    <row r="12" spans="2:38" ht="13.5" customHeight="1">
      <c r="B12" s="10"/>
      <c r="C12" s="10"/>
      <c r="D12" s="10"/>
      <c r="E12" s="10"/>
      <c r="F12" s="10"/>
      <c r="G12" s="10"/>
      <c r="H12" s="10"/>
      <c r="I12" s="20"/>
      <c r="J12" s="32"/>
      <c r="K12" s="31"/>
      <c r="L12" s="26"/>
      <c r="O12" s="10"/>
      <c r="P12" s="10"/>
      <c r="Q12" s="10"/>
      <c r="R12" s="10"/>
      <c r="S12" s="10"/>
      <c r="T12" s="10"/>
      <c r="U12" s="10"/>
      <c r="V12" s="20"/>
      <c r="W12" s="32"/>
      <c r="X12" s="31"/>
      <c r="Y12" s="26"/>
      <c r="AB12" s="10"/>
      <c r="AC12" s="10"/>
      <c r="AD12" s="10"/>
      <c r="AE12" s="10"/>
      <c r="AF12" s="10"/>
      <c r="AG12" s="10"/>
      <c r="AH12" s="10"/>
      <c r="AI12" s="20"/>
      <c r="AJ12" s="32"/>
      <c r="AK12" s="31"/>
      <c r="AL12" s="26"/>
    </row>
    <row r="13" spans="1:38" ht="27" customHeight="1" thickBot="1">
      <c r="A13" s="50" t="s">
        <v>13</v>
      </c>
      <c r="B13" s="51"/>
      <c r="C13" s="51"/>
      <c r="D13" s="51"/>
      <c r="E13" s="51"/>
      <c r="F13" s="51"/>
      <c r="G13" s="51"/>
      <c r="H13" s="51"/>
      <c r="I13" s="51"/>
      <c r="J13" s="52"/>
      <c r="K13" s="16"/>
      <c r="L13" s="26"/>
      <c r="N13" s="50" t="s">
        <v>13</v>
      </c>
      <c r="O13" s="51"/>
      <c r="P13" s="51"/>
      <c r="Q13" s="51"/>
      <c r="R13" s="51"/>
      <c r="S13" s="51"/>
      <c r="T13" s="51"/>
      <c r="U13" s="51"/>
      <c r="V13" s="51"/>
      <c r="W13" s="52"/>
      <c r="X13" s="16"/>
      <c r="Y13" s="26"/>
      <c r="AA13" s="50" t="s">
        <v>13</v>
      </c>
      <c r="AB13" s="51"/>
      <c r="AC13" s="51"/>
      <c r="AD13" s="51"/>
      <c r="AE13" s="51"/>
      <c r="AF13" s="51"/>
      <c r="AG13" s="51"/>
      <c r="AH13" s="51"/>
      <c r="AI13" s="51"/>
      <c r="AJ13" s="52"/>
      <c r="AK13" s="16"/>
      <c r="AL13" s="26"/>
    </row>
    <row r="14" spans="1:38" ht="6" customHeight="1">
      <c r="A14" s="19"/>
      <c r="B14" s="10"/>
      <c r="C14" s="10"/>
      <c r="D14" s="10"/>
      <c r="E14" s="10"/>
      <c r="F14" s="10"/>
      <c r="G14" s="10"/>
      <c r="H14" s="10"/>
      <c r="I14" s="10"/>
      <c r="J14" s="10"/>
      <c r="K14" s="17"/>
      <c r="L14" s="26"/>
      <c r="N14" s="19"/>
      <c r="O14" s="10"/>
      <c r="P14" s="10"/>
      <c r="Q14" s="10"/>
      <c r="R14" s="10"/>
      <c r="S14" s="10"/>
      <c r="T14" s="10"/>
      <c r="U14" s="10"/>
      <c r="V14" s="10"/>
      <c r="W14" s="10"/>
      <c r="X14" s="17"/>
      <c r="Y14" s="26"/>
      <c r="AA14" s="19"/>
      <c r="AB14" s="10"/>
      <c r="AC14" s="10"/>
      <c r="AD14" s="10"/>
      <c r="AE14" s="10"/>
      <c r="AF14" s="10"/>
      <c r="AG14" s="10"/>
      <c r="AH14" s="10"/>
      <c r="AI14" s="10"/>
      <c r="AJ14" s="10"/>
      <c r="AK14" s="17"/>
      <c r="AL14" s="26"/>
    </row>
    <row r="15" spans="1:38" ht="12" customHeight="1" thickBot="1">
      <c r="A15" s="21" t="s">
        <v>11</v>
      </c>
      <c r="B15" s="18"/>
      <c r="C15" s="18"/>
      <c r="D15" s="18"/>
      <c r="E15" s="18"/>
      <c r="F15" s="18"/>
      <c r="G15" s="18"/>
      <c r="H15" s="18"/>
      <c r="I15" s="18"/>
      <c r="J15" s="18"/>
      <c r="K15" s="35"/>
      <c r="L15" s="28"/>
      <c r="N15" s="21" t="s">
        <v>11</v>
      </c>
      <c r="O15" s="18"/>
      <c r="P15" s="18"/>
      <c r="Q15" s="18"/>
      <c r="R15" s="18"/>
      <c r="S15" s="18"/>
      <c r="T15" s="18"/>
      <c r="U15" s="18"/>
      <c r="V15" s="18"/>
      <c r="W15" s="18"/>
      <c r="X15" s="35"/>
      <c r="Y15" s="28"/>
      <c r="AA15" s="21" t="s">
        <v>11</v>
      </c>
      <c r="AB15" s="18"/>
      <c r="AC15" s="18"/>
      <c r="AD15" s="18"/>
      <c r="AE15" s="18"/>
      <c r="AF15" s="18"/>
      <c r="AG15" s="18"/>
      <c r="AH15" s="18"/>
      <c r="AI15" s="18"/>
      <c r="AJ15" s="18"/>
      <c r="AK15" s="35"/>
      <c r="AL15" s="28"/>
    </row>
    <row r="16" spans="1:38" ht="13.5" thickBot="1">
      <c r="A16" t="s">
        <v>12</v>
      </c>
      <c r="J16" s="15"/>
      <c r="K16" s="38">
        <v>0.075</v>
      </c>
      <c r="L16" s="49">
        <f>K8*K16</f>
        <v>10082.640000000001</v>
      </c>
      <c r="N16" t="s">
        <v>12</v>
      </c>
      <c r="W16" s="15"/>
      <c r="X16" s="38">
        <v>0.075</v>
      </c>
      <c r="Y16" s="39">
        <f>X8*X16</f>
        <v>9638.85</v>
      </c>
      <c r="AA16" t="s">
        <v>12</v>
      </c>
      <c r="AJ16" s="15"/>
      <c r="AK16" s="38">
        <v>0.075</v>
      </c>
      <c r="AL16" s="39">
        <f>AK8*AK16</f>
        <v>10092.7575</v>
      </c>
    </row>
    <row r="17" spans="1:38" ht="13.5" thickBot="1">
      <c r="A17" s="22" t="s">
        <v>10</v>
      </c>
      <c r="B17" s="23"/>
      <c r="C17" s="23"/>
      <c r="D17" s="23"/>
      <c r="E17" s="23"/>
      <c r="F17" s="23"/>
      <c r="G17" s="23"/>
      <c r="H17" s="24"/>
      <c r="I17" s="23"/>
      <c r="J17" s="25"/>
      <c r="K17" s="36"/>
      <c r="L17" s="49">
        <f>L16-K9-K11+K18</f>
        <v>44148.44</v>
      </c>
      <c r="N17" s="22" t="s">
        <v>10</v>
      </c>
      <c r="O17" s="23"/>
      <c r="P17" s="23"/>
      <c r="Q17" s="23"/>
      <c r="R17" s="23"/>
      <c r="S17" s="23"/>
      <c r="T17" s="23"/>
      <c r="U17" s="24"/>
      <c r="V17" s="23"/>
      <c r="W17" s="25"/>
      <c r="X17" s="36"/>
      <c r="Y17" s="39">
        <f>Y16-X9-X11+X18</f>
        <v>41383.75</v>
      </c>
      <c r="AA17" s="22" t="s">
        <v>10</v>
      </c>
      <c r="AB17" s="23"/>
      <c r="AC17" s="23"/>
      <c r="AD17" s="23"/>
      <c r="AE17" s="23"/>
      <c r="AF17" s="23"/>
      <c r="AG17" s="23"/>
      <c r="AH17" s="24"/>
      <c r="AI17" s="23"/>
      <c r="AJ17" s="25"/>
      <c r="AK17" s="36"/>
      <c r="AL17" s="39">
        <f>AL16-AK9-AK11+AK18</f>
        <v>41913.1575</v>
      </c>
    </row>
    <row r="18" spans="1:37" ht="15" customHeight="1" thickBot="1">
      <c r="A18" s="21" t="s">
        <v>22</v>
      </c>
      <c r="B18" s="18"/>
      <c r="C18" s="18"/>
      <c r="D18" s="18"/>
      <c r="E18" s="18"/>
      <c r="F18" s="18"/>
      <c r="G18" s="18"/>
      <c r="H18" s="18"/>
      <c r="I18" s="18"/>
      <c r="J18" s="18"/>
      <c r="K18" s="40">
        <f>D29</f>
        <v>34065.8</v>
      </c>
      <c r="N18" s="21" t="s">
        <v>22</v>
      </c>
      <c r="O18" s="18"/>
      <c r="P18" s="18"/>
      <c r="Q18" s="18"/>
      <c r="R18" s="18"/>
      <c r="S18" s="18"/>
      <c r="T18" s="18"/>
      <c r="U18" s="18"/>
      <c r="V18" s="18"/>
      <c r="W18" s="18"/>
      <c r="X18" s="40">
        <f>Q29</f>
        <v>31744.899999999998</v>
      </c>
      <c r="AA18" s="21" t="s">
        <v>22</v>
      </c>
      <c r="AB18" s="18"/>
      <c r="AC18" s="18"/>
      <c r="AD18" s="18"/>
      <c r="AE18" s="18"/>
      <c r="AF18" s="18"/>
      <c r="AG18" s="18"/>
      <c r="AH18" s="18"/>
      <c r="AI18" s="18"/>
      <c r="AJ18" s="18"/>
      <c r="AK18" s="40">
        <f>AD29</f>
        <v>31820.399999999998</v>
      </c>
    </row>
    <row r="19" ht="7.5" customHeight="1"/>
    <row r="20" spans="1:37" ht="12.75">
      <c r="A20" s="1"/>
      <c r="B20" s="1" t="s">
        <v>14</v>
      </c>
      <c r="C20" s="1"/>
      <c r="D20" s="1"/>
      <c r="E20" s="8"/>
      <c r="F20" s="1"/>
      <c r="G20" s="1" t="s">
        <v>3</v>
      </c>
      <c r="H20" s="1" t="s">
        <v>6</v>
      </c>
      <c r="I20" s="1" t="s">
        <v>5</v>
      </c>
      <c r="J20" s="1"/>
      <c r="K20" s="1"/>
      <c r="N20" s="1"/>
      <c r="O20" s="1" t="s">
        <v>14</v>
      </c>
      <c r="P20" s="1"/>
      <c r="Q20" s="1"/>
      <c r="R20" s="8"/>
      <c r="S20" s="1"/>
      <c r="T20" s="1" t="s">
        <v>3</v>
      </c>
      <c r="U20" s="1" t="s">
        <v>6</v>
      </c>
      <c r="V20" s="1" t="s">
        <v>5</v>
      </c>
      <c r="W20" s="1"/>
      <c r="X20" s="1"/>
      <c r="AA20" s="1"/>
      <c r="AB20" s="1" t="s">
        <v>14</v>
      </c>
      <c r="AC20" s="1"/>
      <c r="AD20" s="1"/>
      <c r="AE20" s="8"/>
      <c r="AF20" s="1"/>
      <c r="AG20" s="1" t="s">
        <v>3</v>
      </c>
      <c r="AH20" s="1" t="s">
        <v>6</v>
      </c>
      <c r="AI20" s="1" t="s">
        <v>5</v>
      </c>
      <c r="AJ20" s="1"/>
      <c r="AK20" s="1"/>
    </row>
    <row r="21" spans="1:37" ht="12.75">
      <c r="A21" s="1" t="s">
        <v>1</v>
      </c>
      <c r="B21" s="40">
        <v>30083.5</v>
      </c>
      <c r="C21" s="7"/>
      <c r="D21" s="1"/>
      <c r="E21" s="1"/>
      <c r="F21" s="1"/>
      <c r="G21" s="40">
        <f aca="true" t="shared" si="0" ref="G21:G26">B21</f>
        <v>30083.5</v>
      </c>
      <c r="H21" s="1"/>
      <c r="I21" s="1"/>
      <c r="J21" s="1"/>
      <c r="K21" s="1"/>
      <c r="N21" s="1" t="s">
        <v>1</v>
      </c>
      <c r="O21" s="40">
        <v>30986.2</v>
      </c>
      <c r="P21" s="7"/>
      <c r="Q21" s="1"/>
      <c r="R21" s="1"/>
      <c r="S21" s="1"/>
      <c r="T21" s="40">
        <f aca="true" t="shared" si="1" ref="T21:T26">O21</f>
        <v>30986.2</v>
      </c>
      <c r="U21" s="1"/>
      <c r="V21" s="1"/>
      <c r="W21" s="1"/>
      <c r="X21" s="1"/>
      <c r="AA21" s="1" t="s">
        <v>1</v>
      </c>
      <c r="AB21" s="40">
        <v>32451.8</v>
      </c>
      <c r="AC21" s="7"/>
      <c r="AD21" s="1"/>
      <c r="AE21" s="1"/>
      <c r="AF21" s="1"/>
      <c r="AG21" s="40">
        <f aca="true" t="shared" si="2" ref="AG21:AG26">AB21</f>
        <v>32451.8</v>
      </c>
      <c r="AH21" s="1"/>
      <c r="AI21" s="1"/>
      <c r="AJ21" s="1"/>
      <c r="AK21" s="1"/>
    </row>
    <row r="22" spans="1:37" ht="12.75">
      <c r="A22" s="1" t="s">
        <v>4</v>
      </c>
      <c r="B22" s="1">
        <v>2936</v>
      </c>
      <c r="C22" s="1"/>
      <c r="D22" s="1"/>
      <c r="E22" s="1"/>
      <c r="F22" s="1"/>
      <c r="G22" s="40">
        <f t="shared" si="0"/>
        <v>2936</v>
      </c>
      <c r="H22" s="1"/>
      <c r="I22" s="1"/>
      <c r="J22" s="1"/>
      <c r="K22" s="1"/>
      <c r="N22" s="1" t="s">
        <v>4</v>
      </c>
      <c r="O22" s="40">
        <v>651</v>
      </c>
      <c r="P22" s="1"/>
      <c r="Q22" s="1"/>
      <c r="R22" s="1"/>
      <c r="S22" s="1"/>
      <c r="T22" s="40">
        <f t="shared" si="1"/>
        <v>651</v>
      </c>
      <c r="U22" s="1"/>
      <c r="V22" s="1"/>
      <c r="W22" s="1"/>
      <c r="X22" s="1"/>
      <c r="AA22" s="1" t="s">
        <v>4</v>
      </c>
      <c r="AB22" s="40">
        <v>1</v>
      </c>
      <c r="AC22" s="1"/>
      <c r="AD22" s="1"/>
      <c r="AE22" s="1"/>
      <c r="AF22" s="1"/>
      <c r="AG22" s="40">
        <f t="shared" si="2"/>
        <v>1</v>
      </c>
      <c r="AH22" s="1"/>
      <c r="AI22" s="1"/>
      <c r="AJ22" s="1"/>
      <c r="AK22" s="1"/>
    </row>
    <row r="23" spans="1:37" ht="12.75">
      <c r="A23" s="1" t="s">
        <v>15</v>
      </c>
      <c r="B23" s="1">
        <v>1845.5</v>
      </c>
      <c r="C23" s="1"/>
      <c r="D23" s="1"/>
      <c r="E23" s="1"/>
      <c r="F23" s="1"/>
      <c r="G23" s="40">
        <f t="shared" si="0"/>
        <v>1845.5</v>
      </c>
      <c r="H23" s="1"/>
      <c r="I23" s="1"/>
      <c r="J23" s="1"/>
      <c r="K23" s="1"/>
      <c r="N23" s="1" t="s">
        <v>15</v>
      </c>
      <c r="O23" s="40">
        <v>2299.2</v>
      </c>
      <c r="P23" s="1"/>
      <c r="Q23" s="1"/>
      <c r="R23" s="1"/>
      <c r="S23" s="1"/>
      <c r="T23" s="40">
        <f t="shared" si="1"/>
        <v>2299.2</v>
      </c>
      <c r="U23" s="1"/>
      <c r="V23" s="1"/>
      <c r="W23" s="1"/>
      <c r="X23" s="1"/>
      <c r="AA23" s="1" t="s">
        <v>15</v>
      </c>
      <c r="AB23" s="40">
        <v>2386.8</v>
      </c>
      <c r="AC23" s="1"/>
      <c r="AD23" s="1"/>
      <c r="AE23" s="1"/>
      <c r="AF23" s="1"/>
      <c r="AG23" s="40">
        <f t="shared" si="2"/>
        <v>2386.8</v>
      </c>
      <c r="AH23" s="1"/>
      <c r="AI23" s="1"/>
      <c r="AJ23" s="1"/>
      <c r="AK23" s="1"/>
    </row>
    <row r="24" spans="1:37" ht="12.75">
      <c r="A24" s="1" t="s">
        <v>2</v>
      </c>
      <c r="B24" s="1">
        <v>305.9</v>
      </c>
      <c r="C24" s="1"/>
      <c r="D24" s="1"/>
      <c r="E24" s="1"/>
      <c r="F24" s="1"/>
      <c r="G24" s="40">
        <f t="shared" si="0"/>
        <v>305.9</v>
      </c>
      <c r="H24" s="1"/>
      <c r="I24" s="1"/>
      <c r="J24" s="1"/>
      <c r="K24" s="1"/>
      <c r="N24" s="1" t="s">
        <v>2</v>
      </c>
      <c r="O24" s="40">
        <v>12.5</v>
      </c>
      <c r="P24" s="1"/>
      <c r="Q24" s="1"/>
      <c r="R24" s="1"/>
      <c r="S24" s="1"/>
      <c r="T24" s="40">
        <f t="shared" si="1"/>
        <v>12.5</v>
      </c>
      <c r="U24" s="1"/>
      <c r="V24" s="1"/>
      <c r="W24" s="1"/>
      <c r="X24" s="1"/>
      <c r="AA24" s="1" t="s">
        <v>2</v>
      </c>
      <c r="AB24" s="40">
        <v>12.5</v>
      </c>
      <c r="AC24" s="1"/>
      <c r="AD24" s="1"/>
      <c r="AE24" s="1"/>
      <c r="AF24" s="1"/>
      <c r="AG24" s="40">
        <f t="shared" si="2"/>
        <v>12.5</v>
      </c>
      <c r="AH24" s="1"/>
      <c r="AI24" s="1"/>
      <c r="AJ24" s="1"/>
      <c r="AK24" s="1"/>
    </row>
    <row r="25" spans="1:37" ht="12.75">
      <c r="A25" s="1" t="s">
        <v>27</v>
      </c>
      <c r="B25" s="1">
        <v>30.8</v>
      </c>
      <c r="C25" s="1"/>
      <c r="D25" s="1"/>
      <c r="E25" s="1"/>
      <c r="F25" s="1"/>
      <c r="G25" s="40">
        <f t="shared" si="0"/>
        <v>30.8</v>
      </c>
      <c r="H25" s="1"/>
      <c r="I25" s="1"/>
      <c r="J25" s="1"/>
      <c r="K25" s="1"/>
      <c r="N25" s="1" t="s">
        <v>28</v>
      </c>
      <c r="O25" s="40">
        <v>0</v>
      </c>
      <c r="P25" s="1"/>
      <c r="Q25" s="1"/>
      <c r="R25" s="1"/>
      <c r="S25" s="1"/>
      <c r="T25" s="40">
        <f t="shared" si="1"/>
        <v>0</v>
      </c>
      <c r="U25" s="1"/>
      <c r="V25" s="1"/>
      <c r="W25" s="1"/>
      <c r="X25" s="1"/>
      <c r="AA25" s="1" t="s">
        <v>28</v>
      </c>
      <c r="AB25" s="40">
        <v>0</v>
      </c>
      <c r="AC25" s="1"/>
      <c r="AD25" s="1"/>
      <c r="AE25" s="1"/>
      <c r="AF25" s="1"/>
      <c r="AG25" s="40">
        <f t="shared" si="2"/>
        <v>0</v>
      </c>
      <c r="AH25" s="1"/>
      <c r="AI25" s="1"/>
      <c r="AJ25" s="1"/>
      <c r="AK25" s="1"/>
    </row>
    <row r="26" spans="1:37" ht="12.75">
      <c r="A26" s="1" t="s">
        <v>19</v>
      </c>
      <c r="B26" s="1">
        <v>850</v>
      </c>
      <c r="C26" s="1"/>
      <c r="D26" s="1"/>
      <c r="E26" s="1"/>
      <c r="F26" s="1"/>
      <c r="G26" s="40">
        <f t="shared" si="0"/>
        <v>850</v>
      </c>
      <c r="H26" s="1"/>
      <c r="I26" s="1"/>
      <c r="J26" s="1"/>
      <c r="K26" s="1"/>
      <c r="N26" s="1" t="s">
        <v>19</v>
      </c>
      <c r="O26" s="40">
        <v>850</v>
      </c>
      <c r="P26" s="1"/>
      <c r="Q26" s="1"/>
      <c r="R26" s="1"/>
      <c r="S26" s="1"/>
      <c r="T26" s="40">
        <f t="shared" si="1"/>
        <v>850</v>
      </c>
      <c r="U26" s="1"/>
      <c r="V26" s="1"/>
      <c r="W26" s="1"/>
      <c r="X26" s="1"/>
      <c r="AA26" s="1" t="s">
        <v>19</v>
      </c>
      <c r="AB26" s="40">
        <v>850</v>
      </c>
      <c r="AC26" s="1"/>
      <c r="AD26" s="1"/>
      <c r="AE26" s="1"/>
      <c r="AF26" s="1"/>
      <c r="AG26" s="40">
        <f t="shared" si="2"/>
        <v>850</v>
      </c>
      <c r="AH26" s="1"/>
      <c r="AI26" s="1"/>
      <c r="AJ26" s="1"/>
      <c r="AK26" s="1"/>
    </row>
    <row r="27" spans="1:37" ht="12.75">
      <c r="A27" s="12" t="s">
        <v>3</v>
      </c>
      <c r="B27" s="42">
        <f>SUM(B21:B26)</f>
        <v>36051.700000000004</v>
      </c>
      <c r="C27" s="13">
        <f>SUM(C21:C26)</f>
        <v>0</v>
      </c>
      <c r="D27" s="3">
        <f>SUM(D21:D26)</f>
        <v>0</v>
      </c>
      <c r="E27" s="3">
        <f>SUM(E21:E26)</f>
        <v>0</v>
      </c>
      <c r="F27" s="3"/>
      <c r="G27" s="27">
        <f>SUM(B27:F27)</f>
        <v>36051.700000000004</v>
      </c>
      <c r="H27" s="27">
        <f>SUM(G21:G26)</f>
        <v>36051.700000000004</v>
      </c>
      <c r="I27" s="3">
        <f>K7</f>
        <v>98383.5</v>
      </c>
      <c r="J27" s="27">
        <f>SUM(H27:I27)</f>
        <v>134435.2</v>
      </c>
      <c r="K27" s="3"/>
      <c r="N27" s="12" t="s">
        <v>3</v>
      </c>
      <c r="O27" s="42">
        <f>SUM(O21:O26)</f>
        <v>34798.9</v>
      </c>
      <c r="P27" s="13">
        <f>SUM(P21:P26)</f>
        <v>0</v>
      </c>
      <c r="Q27" s="3">
        <f>SUM(Q21:Q26)</f>
        <v>0</v>
      </c>
      <c r="R27" s="3">
        <f>SUM(R21:R26)</f>
        <v>0</v>
      </c>
      <c r="S27" s="3"/>
      <c r="T27" s="27">
        <f>SUM(O27:S27)</f>
        <v>34798.9</v>
      </c>
      <c r="U27" s="27">
        <f>SUM(T21:T26)</f>
        <v>34798.9</v>
      </c>
      <c r="V27" s="3">
        <f>X7</f>
        <v>93719.1</v>
      </c>
      <c r="W27" s="27">
        <f>SUM(U27:V27)</f>
        <v>128518</v>
      </c>
      <c r="X27" s="3"/>
      <c r="AA27" s="12" t="s">
        <v>3</v>
      </c>
      <c r="AB27" s="45">
        <f>SUM(AB21:AB26)</f>
        <v>35702.1</v>
      </c>
      <c r="AC27" s="13">
        <f>SUM(AC21:AC26)</f>
        <v>0</v>
      </c>
      <c r="AD27" s="3">
        <f>SUM(AD21:AD26)</f>
        <v>0</v>
      </c>
      <c r="AE27" s="3">
        <f>SUM(AE21:AE26)</f>
        <v>0</v>
      </c>
      <c r="AF27" s="3"/>
      <c r="AG27" s="27">
        <f>SUM(AB27:AF27)</f>
        <v>35702.1</v>
      </c>
      <c r="AH27" s="27">
        <f>SUM(AG21:AG26)</f>
        <v>35702.1</v>
      </c>
      <c r="AI27" s="3">
        <f>AK7</f>
        <v>98868</v>
      </c>
      <c r="AJ27" s="27">
        <f>SUM(AH27:AI27)</f>
        <v>134570.1</v>
      </c>
      <c r="AK27" s="3"/>
    </row>
    <row r="28" spans="1:37" ht="12" customHeight="1" hidden="1">
      <c r="A28" s="11"/>
      <c r="B28" s="33"/>
      <c r="C28" s="6"/>
      <c r="D28" s="1"/>
      <c r="E28" s="1"/>
      <c r="F28" s="1"/>
      <c r="G28" s="1"/>
      <c r="H28" s="1"/>
      <c r="I28" s="1"/>
      <c r="J28" s="1"/>
      <c r="K28" s="1"/>
      <c r="N28" s="11"/>
      <c r="O28" s="33"/>
      <c r="P28" s="6"/>
      <c r="Q28" s="1"/>
      <c r="R28" s="1"/>
      <c r="S28" s="1"/>
      <c r="T28" s="1"/>
      <c r="U28" s="1"/>
      <c r="V28" s="1"/>
      <c r="W28" s="1"/>
      <c r="X28" s="1"/>
      <c r="AA28" s="11"/>
      <c r="AB28" s="33"/>
      <c r="AC28" s="6"/>
      <c r="AD28" s="1"/>
      <c r="AE28" s="1"/>
      <c r="AF28" s="1"/>
      <c r="AG28" s="1"/>
      <c r="AH28" s="1"/>
      <c r="AI28" s="1"/>
      <c r="AJ28" s="1"/>
      <c r="AK28" s="1"/>
    </row>
    <row r="29" spans="1:37" ht="45" customHeight="1" thickBot="1">
      <c r="A29" s="46" t="s">
        <v>20</v>
      </c>
      <c r="B29" s="44">
        <v>33728.5</v>
      </c>
      <c r="C29" s="6">
        <v>337.3</v>
      </c>
      <c r="D29" s="40">
        <f>B29+C29</f>
        <v>34065.8</v>
      </c>
      <c r="E29" s="1"/>
      <c r="F29" s="1"/>
      <c r="G29" s="1"/>
      <c r="H29" s="48"/>
      <c r="I29" s="1"/>
      <c r="J29" s="1"/>
      <c r="K29" s="1"/>
      <c r="N29" s="46" t="s">
        <v>20</v>
      </c>
      <c r="O29" s="44">
        <v>31430.6</v>
      </c>
      <c r="P29" s="6">
        <v>314.3</v>
      </c>
      <c r="Q29" s="40">
        <f>O29+P29</f>
        <v>31744.899999999998</v>
      </c>
      <c r="R29" s="1"/>
      <c r="S29" s="1"/>
      <c r="T29" s="1"/>
      <c r="U29" s="1"/>
      <c r="V29" s="1"/>
      <c r="W29" s="1"/>
      <c r="X29" s="1"/>
      <c r="AA29" s="46" t="s">
        <v>20</v>
      </c>
      <c r="AB29" s="44">
        <v>31505.3</v>
      </c>
      <c r="AC29" s="6">
        <v>315.1</v>
      </c>
      <c r="AD29" s="40">
        <f>AB29+AC29</f>
        <v>31820.399999999998</v>
      </c>
      <c r="AE29" s="1"/>
      <c r="AF29" s="1"/>
      <c r="AG29" s="1"/>
      <c r="AH29" s="1"/>
      <c r="AI29" s="1"/>
      <c r="AJ29" s="1"/>
      <c r="AK29" s="1"/>
    </row>
    <row r="30" ht="16.5" customHeight="1"/>
    <row r="31" spans="2:28" ht="12.75">
      <c r="B31" s="43"/>
      <c r="O31" s="43"/>
      <c r="AB31" s="43"/>
    </row>
  </sheetData>
  <sheetProtection/>
  <mergeCells count="9">
    <mergeCell ref="A13:J13"/>
    <mergeCell ref="N13:W13"/>
    <mergeCell ref="AA13:AJ13"/>
    <mergeCell ref="A9:J9"/>
    <mergeCell ref="N9:W9"/>
    <mergeCell ref="AA9:AJ9"/>
    <mergeCell ref="A11:J11"/>
    <mergeCell ref="N11:W11"/>
    <mergeCell ref="AA11:AJ11"/>
  </mergeCells>
  <printOptions/>
  <pageMargins left="1.1811023622047245" right="0.5905511811023623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ПК</cp:lastModifiedBy>
  <cp:lastPrinted>2020-12-18T01:41:05Z</cp:lastPrinted>
  <dcterms:created xsi:type="dcterms:W3CDTF">2010-10-28T06:58:26Z</dcterms:created>
  <dcterms:modified xsi:type="dcterms:W3CDTF">2020-12-18T01:51:09Z</dcterms:modified>
  <cp:category/>
  <cp:version/>
  <cp:contentType/>
  <cp:contentStatus/>
</cp:coreProperties>
</file>